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4"/>
  <workbookPr/>
  <mc:AlternateContent xmlns:mc="http://schemas.openxmlformats.org/markup-compatibility/2006">
    <mc:Choice Requires="x15">
      <x15ac:absPath xmlns:x15ac="http://schemas.microsoft.com/office/spreadsheetml/2010/11/ac" url="/Users/heatherly/Dropbox/arena working files/01 Collateral/ITAR GTM Launch/"/>
    </mc:Choice>
  </mc:AlternateContent>
  <xr:revisionPtr revIDLastSave="0" documentId="13_ncr:1_{3B70D931-5325-4341-84E5-052738448920}" xr6:coauthVersionLast="43" xr6:coauthVersionMax="43" xr10:uidLastSave="{00000000-0000-0000-0000-000000000000}"/>
  <bookViews>
    <workbookView xWindow="5320" yWindow="1760" windowWidth="25960" windowHeight="14980" xr2:uid="{00000000-000D-0000-FFFF-FFFF00000000}"/>
  </bookViews>
  <sheets>
    <sheet name="Solution Assessment" sheetId="3" r:id="rId1"/>
    <sheet name="Calculations" sheetId="2" state="hidden" r:id="rId2"/>
  </sheets>
  <definedNames>
    <definedName name="lstMetrics">OFFSET(#REF!,0,0,COUNTA(#REF!))</definedName>
    <definedName name="lstYears">OFFSET(#REF!,0,1,1,COUNTA(#REF!)-1)</definedName>
    <definedName name="SelectedYear">'Solution Assessment'!#REF!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9" i="2" l="1"/>
  <c r="G39" i="2" s="1"/>
  <c r="A32" i="2"/>
  <c r="A33" i="2"/>
  <c r="A34" i="2"/>
  <c r="A35" i="2"/>
  <c r="A36" i="2"/>
  <c r="A37" i="2"/>
  <c r="A38" i="2"/>
  <c r="A39" i="2"/>
  <c r="F39" i="2" l="1"/>
  <c r="E39" i="2"/>
  <c r="C39" i="2"/>
  <c r="D39" i="2"/>
  <c r="B15" i="2"/>
  <c r="B16" i="2"/>
  <c r="B17" i="2"/>
  <c r="B18" i="2"/>
  <c r="B19" i="2"/>
  <c r="B20" i="2"/>
  <c r="B21" i="2"/>
  <c r="B22" i="2"/>
  <c r="B23" i="2"/>
  <c r="B24" i="2"/>
  <c r="B25" i="2"/>
  <c r="B26" i="2"/>
  <c r="B27" i="2"/>
  <c r="B28" i="2"/>
  <c r="B29" i="2"/>
  <c r="B9" i="2" l="1"/>
  <c r="A9" i="2" s="1"/>
  <c r="B10" i="2"/>
  <c r="B11" i="2"/>
  <c r="A11" i="2" s="1"/>
  <c r="B12" i="2"/>
  <c r="A12" i="2" s="1"/>
  <c r="B8" i="2"/>
  <c r="A8" i="2" s="1"/>
  <c r="B30" i="2"/>
  <c r="B31" i="2"/>
  <c r="B32" i="2"/>
  <c r="B33" i="2"/>
  <c r="B34" i="2"/>
  <c r="B35" i="2"/>
  <c r="B36" i="2"/>
  <c r="B37" i="2"/>
  <c r="B38" i="2"/>
  <c r="A16" i="2"/>
  <c r="A17" i="2"/>
  <c r="A18" i="2"/>
  <c r="A19" i="2"/>
  <c r="A20" i="2"/>
  <c r="A21" i="2"/>
  <c r="A22" i="2"/>
  <c r="A23" i="2"/>
  <c r="A24" i="2"/>
  <c r="A25" i="2"/>
  <c r="A26" i="2"/>
  <c r="A27" i="2"/>
  <c r="A28" i="2"/>
  <c r="A29" i="2"/>
  <c r="A30" i="2"/>
  <c r="A31" i="2"/>
  <c r="A15" i="2"/>
  <c r="C3" i="2"/>
  <c r="C4" i="2" s="1"/>
  <c r="F38" i="2" l="1"/>
  <c r="D38" i="2"/>
  <c r="C38" i="2"/>
  <c r="E38" i="2"/>
  <c r="G38" i="2"/>
  <c r="D37" i="2"/>
  <c r="C37" i="2"/>
  <c r="G37" i="2"/>
  <c r="F37" i="2"/>
  <c r="E37" i="2"/>
  <c r="E36" i="2"/>
  <c r="D36" i="2"/>
  <c r="C36" i="2"/>
  <c r="G36" i="2"/>
  <c r="F36" i="2"/>
  <c r="D25" i="3"/>
  <c r="E32" i="2"/>
  <c r="F32" i="2"/>
  <c r="G32" i="2"/>
  <c r="D32" i="2"/>
  <c r="C32" i="2"/>
  <c r="G35" i="2"/>
  <c r="F35" i="2"/>
  <c r="D35" i="2"/>
  <c r="C35" i="2"/>
  <c r="E35" i="2"/>
  <c r="G31" i="2"/>
  <c r="D31" i="2"/>
  <c r="C31" i="2"/>
  <c r="E31" i="2"/>
  <c r="F31" i="2"/>
  <c r="A10" i="2"/>
  <c r="F34" i="2"/>
  <c r="E34" i="2"/>
  <c r="G34" i="2"/>
  <c r="D34" i="2"/>
  <c r="C34" i="2"/>
  <c r="F30" i="2"/>
  <c r="D30" i="2"/>
  <c r="C30" i="2"/>
  <c r="E30" i="2"/>
  <c r="G30" i="2"/>
  <c r="D33" i="2"/>
  <c r="C33" i="2"/>
  <c r="E33" i="2"/>
  <c r="G33" i="2"/>
  <c r="F33" i="2"/>
  <c r="G7" i="2"/>
  <c r="F7" i="2" s="1"/>
  <c r="E7" i="2" s="1"/>
  <c r="D7" i="2" s="1"/>
  <c r="C7" i="2" s="1"/>
  <c r="D4" i="2"/>
  <c r="D3" i="2"/>
  <c r="G6" i="2" l="1"/>
  <c r="G29" i="2" s="1"/>
  <c r="G15" i="2" l="1"/>
  <c r="G16" i="2"/>
  <c r="G18" i="2"/>
  <c r="G20" i="2"/>
  <c r="G22" i="2"/>
  <c r="G24" i="2"/>
  <c r="G26" i="2"/>
  <c r="G28" i="2"/>
  <c r="G17" i="2"/>
  <c r="G19" i="2"/>
  <c r="G21" i="2"/>
  <c r="G23" i="2"/>
  <c r="G25" i="2"/>
  <c r="G27" i="2"/>
  <c r="C25" i="3"/>
  <c r="E25" i="3" s="1"/>
  <c r="E27" i="3"/>
  <c r="E29" i="3"/>
  <c r="E31" i="3"/>
  <c r="E24" i="3"/>
  <c r="E26" i="3"/>
  <c r="E28" i="3"/>
  <c r="E30" i="3"/>
  <c r="G8" i="2"/>
  <c r="G9" i="2"/>
  <c r="G10" i="2"/>
  <c r="G11" i="2"/>
  <c r="G12" i="2"/>
  <c r="E32" i="3"/>
  <c r="F6" i="2"/>
  <c r="F29" i="2" s="1"/>
  <c r="F15" i="2" l="1"/>
  <c r="F16" i="2"/>
  <c r="F18" i="2"/>
  <c r="F20" i="2"/>
  <c r="F22" i="2"/>
  <c r="F24" i="2"/>
  <c r="F26" i="2"/>
  <c r="F28" i="2"/>
  <c r="F17" i="2"/>
  <c r="F19" i="2"/>
  <c r="F21" i="2"/>
  <c r="F23" i="2"/>
  <c r="F25" i="2"/>
  <c r="F27" i="2"/>
  <c r="F8" i="2"/>
  <c r="F9" i="2"/>
  <c r="H9" i="2" s="1"/>
  <c r="F10" i="2"/>
  <c r="F11" i="2"/>
  <c r="H11" i="2" s="1"/>
  <c r="F12" i="2"/>
  <c r="H12" i="2" s="1"/>
  <c r="E6" i="2"/>
  <c r="E29" i="2" s="1"/>
  <c r="E8" i="3" l="1"/>
  <c r="E19" i="3"/>
  <c r="E15" i="2"/>
  <c r="E16" i="2"/>
  <c r="E18" i="2"/>
  <c r="E20" i="2"/>
  <c r="E22" i="2"/>
  <c r="E24" i="2"/>
  <c r="E26" i="2"/>
  <c r="E28" i="2"/>
  <c r="E17" i="2"/>
  <c r="E19" i="2"/>
  <c r="E21" i="2"/>
  <c r="E23" i="2"/>
  <c r="E25" i="2"/>
  <c r="E27" i="2"/>
  <c r="E8" i="2"/>
  <c r="E9" i="2"/>
  <c r="E10" i="2"/>
  <c r="E11" i="2"/>
  <c r="E12" i="2"/>
  <c r="H10" i="2"/>
  <c r="H8" i="2"/>
  <c r="D6" i="2"/>
  <c r="D29" i="2" s="1"/>
  <c r="C6" i="2"/>
  <c r="C29" i="2" s="1"/>
  <c r="D15" i="2" l="1"/>
  <c r="D16" i="2"/>
  <c r="D18" i="2"/>
  <c r="D20" i="2"/>
  <c r="D22" i="2"/>
  <c r="D24" i="2"/>
  <c r="D26" i="2"/>
  <c r="D28" i="2"/>
  <c r="D17" i="2"/>
  <c r="D19" i="2"/>
  <c r="D21" i="2"/>
  <c r="D23" i="2"/>
  <c r="D25" i="2"/>
  <c r="D27" i="2"/>
  <c r="C15" i="2"/>
  <c r="C16" i="2"/>
  <c r="C18" i="2"/>
  <c r="C20" i="2"/>
  <c r="C22" i="2"/>
  <c r="C24" i="2"/>
  <c r="C26" i="2"/>
  <c r="C28" i="2"/>
  <c r="C17" i="2"/>
  <c r="C19" i="2"/>
  <c r="C21" i="2"/>
  <c r="C23" i="2"/>
  <c r="C25" i="2"/>
  <c r="C27" i="2"/>
  <c r="D8" i="2"/>
  <c r="D10" i="2"/>
  <c r="D12" i="2"/>
  <c r="D9" i="2"/>
  <c r="D11" i="2"/>
  <c r="C8" i="2"/>
  <c r="C10" i="2"/>
  <c r="C12" i="2"/>
  <c r="C9" i="2"/>
  <c r="C11" i="2"/>
</calcChain>
</file>

<file path=xl/sharedStrings.xml><?xml version="1.0" encoding="utf-8"?>
<sst xmlns="http://schemas.openxmlformats.org/spreadsheetml/2006/main" count="74" uniqueCount="48">
  <si>
    <t>This year</t>
  </si>
  <si>
    <t>Previous Year</t>
  </si>
  <si>
    <t>Key Metrics</t>
  </si>
  <si>
    <t>Position</t>
  </si>
  <si>
    <t>All Metrics (works up to 25 metrics)</t>
  </si>
  <si>
    <t>This worksheet is used for the Financial Report calculations and should remain hidden.</t>
  </si>
  <si>
    <t>SOLUTION ASSESSMENT</t>
  </si>
  <si>
    <t>AGAINST ITAR/EAR COMPLIANCE REQUIREMENTS</t>
  </si>
  <si>
    <t>YOUR COMPANY/TEAM NAME</t>
  </si>
  <si>
    <t>Key Consideration</t>
  </si>
  <si>
    <t>On-Site Traditional PLM</t>
  </si>
  <si>
    <t>Office Tools</t>
  </si>
  <si>
    <t>Other</t>
  </si>
  <si>
    <t>Date</t>
  </si>
  <si>
    <t>Policies &amp; Procedures</t>
  </si>
  <si>
    <t>Define and maintain SSP and POA&amp;M</t>
  </si>
  <si>
    <t>Arena System Security Plan (SSP) and Plan of Action and Milestones (POA&amp;M)
AWS GovCloud SSP and POA&amp;M</t>
  </si>
  <si>
    <t>Data Integrity</t>
  </si>
  <si>
    <t>Data encryption
Define and implement encryption methods and protocols for at-rest and in-transit controlled data</t>
  </si>
  <si>
    <t>Data movement
Define how the controlled data will move/relate to other systems in process
Identify areas of risk where controlled data could move to other systems inappropriately and then create plan of action</t>
  </si>
  <si>
    <t>Data is physically and logically isolated and accessible only via Arena applications</t>
  </si>
  <si>
    <t>Data classification and attribute-based configuration features included in the application</t>
  </si>
  <si>
    <t>Data classification
Define how controlled data (both metadata and files) will be identified consistently throughout its life</t>
  </si>
  <si>
    <t>Access Controls</t>
  </si>
  <si>
    <t>Identify methods of access controls available and implement</t>
  </si>
  <si>
    <t>Isolation</t>
  </si>
  <si>
    <t>Physical hardware location
Logical and network isolation mechanisms</t>
  </si>
  <si>
    <t>Shared Responsibility Model</t>
  </si>
  <si>
    <t>Yes
Audited capabilities of Arena and AWS GovCloud provided for owned components</t>
  </si>
  <si>
    <t>Who is responsible for which parts of the solution</t>
  </si>
  <si>
    <t>Limited
Regulated Manufacturer assumes most responsibility</t>
  </si>
  <si>
    <t>?</t>
  </si>
  <si>
    <t>Regulated Manufacturer</t>
  </si>
  <si>
    <t>Physical / logical Access: Hardware/Infrastructure/OS</t>
  </si>
  <si>
    <t>Platform &amp; Applications</t>
  </si>
  <si>
    <t>Product Data, End-User Controls</t>
  </si>
  <si>
    <t>Arena</t>
  </si>
  <si>
    <t>AWS GovCloud</t>
  </si>
  <si>
    <t>Regulated Manufacturer, Possibly Application Vendor for some components</t>
  </si>
  <si>
    <t>Appliation Vendor, Regulated Manufacturer</t>
  </si>
  <si>
    <t>None</t>
  </si>
  <si>
    <t xml:space="preserve">Arena PLM for AWS GovCloud </t>
  </si>
  <si>
    <t xml:space="preserve">Disclaimer: ITAR and EAR regulations are complex, and it is your responsibility to confer with your compliance officers and legal counsel to determine if you need to register with ITAR, EAR, or both; what in your product data is under export control; and your requirements above and beyond specific regulations. Arena Solutions does not provide legal advice nor does this document constitute any guarantees regarding your compliance with federal regulations. </t>
  </si>
  <si>
    <t>Put in place third-party audit and assessment provider, schedule, and projects</t>
  </si>
  <si>
    <t>Third-party audits and assessments - Coalfire</t>
  </si>
  <si>
    <t>FIPS 140-2 validated 256-bit AES encryption in transit (TLS v1.2) and secure at-rest encrypted storage</t>
  </si>
  <si>
    <t xml:space="preserve">Access control policies, attribute-based configurations, multifactor authentication, activity logging </t>
  </si>
  <si>
    <t xml:space="preserve">Physically and logically isolated region, separate from other AWS cloud regions 
Managed access by AWS personnel who are US citizens on US soil 
Separate console, identify and access management (IAM) and authentication stack, and endpoints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</si>
</sst>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164" formatCode="&quot;$&quot;#,##0.00"/>
  </numFmts>
  <fonts count="16">
    <font>
      <sz val="10"/>
      <color theme="1" tint="0.34998626667073579"/>
      <name val="Euphemia"/>
      <family val="2"/>
      <scheme val="major"/>
    </font>
    <font>
      <sz val="11"/>
      <color theme="1"/>
      <name val="Franklin Gothic Medium"/>
      <family val="2"/>
      <scheme val="minor"/>
    </font>
    <font>
      <sz val="24"/>
      <color theme="4"/>
      <name val="Euphemia"/>
      <family val="2"/>
      <scheme val="major"/>
    </font>
    <font>
      <sz val="14"/>
      <color theme="0" tint="-0.34998626667073579"/>
      <name val="Euphemia"/>
      <family val="2"/>
      <scheme val="major"/>
    </font>
    <font>
      <sz val="18"/>
      <color theme="1" tint="0.34998626667073579"/>
      <name val="Franklin Gothic Medium"/>
      <family val="2"/>
      <scheme val="minor"/>
    </font>
    <font>
      <sz val="20"/>
      <color theme="0" tint="-0.34998626667073579"/>
      <name val="Franklin Gothic Medium"/>
      <family val="2"/>
      <scheme val="minor"/>
    </font>
    <font>
      <sz val="12"/>
      <color theme="0" tint="-0.34998626667073579"/>
      <name val="Franklin Gothic Medium"/>
      <family val="2"/>
      <scheme val="minor"/>
    </font>
    <font>
      <sz val="11"/>
      <color theme="4" tint="-0.249977111117893"/>
      <name val="Franklin Gothic Medium"/>
      <family val="2"/>
      <scheme val="minor"/>
    </font>
    <font>
      <sz val="14"/>
      <color theme="3" tint="0.499984740745262"/>
      <name val="Franklin Gothic Medium"/>
      <family val="2"/>
      <scheme val="minor"/>
    </font>
    <font>
      <b/>
      <sz val="9"/>
      <color theme="0"/>
      <name val="Franklin Gothic Medium"/>
      <family val="2"/>
      <scheme val="minor"/>
    </font>
    <font>
      <sz val="24"/>
      <color theme="5"/>
      <name val="Euphemia"/>
      <family val="2"/>
      <scheme val="major"/>
    </font>
    <font>
      <sz val="10"/>
      <color theme="1" tint="0.34998626667073579"/>
      <name val="Calibri Light"/>
      <family val="2"/>
    </font>
    <font>
      <sz val="14"/>
      <color theme="0" tint="-0.34998626667073579"/>
      <name val="Calibri Light"/>
      <family val="2"/>
    </font>
    <font>
      <sz val="20"/>
      <color theme="0" tint="-0.34998626667073579"/>
      <name val="Calibri Light"/>
      <family val="2"/>
    </font>
    <font>
      <sz val="12"/>
      <color theme="1" tint="0.34998626667073579"/>
      <name val="Calibri Light"/>
      <family val="2"/>
    </font>
    <font>
      <b/>
      <sz val="14"/>
      <color theme="1" tint="0.34998626667073579"/>
      <name val="Calibri Light"/>
      <family val="2"/>
    </font>
  </fonts>
  <fills count="4">
    <fill>
      <patternFill patternType="none"/>
    </fill>
    <fill>
      <patternFill patternType="gray125"/>
    </fill>
    <fill>
      <patternFill patternType="solid">
        <fgColor theme="4"/>
        <bgColor indexed="64"/>
      </patternFill>
    </fill>
    <fill>
      <patternFill patternType="solid">
        <fgColor theme="7" tint="0.39997558519241921"/>
        <bgColor indexed="64"/>
      </patternFill>
    </fill>
  </fills>
  <borders count="6">
    <border>
      <left/>
      <right/>
      <top/>
      <bottom/>
      <diagonal/>
    </border>
    <border>
      <left/>
      <right/>
      <top style="thin">
        <color theme="0" tint="-0.14996795556505021"/>
      </top>
      <bottom style="thin">
        <color theme="0" tint="-0.14996795556505021"/>
      </bottom>
      <diagonal/>
    </border>
    <border>
      <left/>
      <right/>
      <top style="medium">
        <color theme="0" tint="-0.34998626667073579"/>
      </top>
      <bottom style="medium">
        <color theme="0" tint="-0.34998626667073579"/>
      </bottom>
      <diagonal/>
    </border>
    <border>
      <left/>
      <right/>
      <top/>
      <bottom style="dashed">
        <color theme="1" tint="0.34998626667073579"/>
      </bottom>
      <diagonal/>
    </border>
    <border>
      <left/>
      <right/>
      <top style="thin">
        <color theme="0" tint="-0.14996795556505021"/>
      </top>
      <bottom style="thin">
        <color theme="0" tint="-0.14993743705557422"/>
      </bottom>
      <diagonal/>
    </border>
    <border>
      <left/>
      <right/>
      <top style="thin">
        <color theme="0" tint="-0.14993743705557422"/>
      </top>
      <bottom style="thin">
        <color theme="0" tint="-0.14993743705557422"/>
      </bottom>
      <diagonal/>
    </border>
  </borders>
  <cellStyleXfs count="9">
    <xf numFmtId="0" fontId="0" fillId="0" borderId="0" applyFill="0" applyBorder="0">
      <alignment vertical="center"/>
    </xf>
    <xf numFmtId="9" fontId="1" fillId="0" borderId="0" applyFont="0" applyFill="0" applyBorder="0" applyAlignment="0" applyProtection="0"/>
    <xf numFmtId="0" fontId="2" fillId="0" borderId="0" applyNumberFormat="0" applyFill="0" applyBorder="0" applyAlignment="0" applyProtection="0"/>
    <xf numFmtId="0" fontId="3" fillId="0" borderId="2" applyNumberFormat="0" applyFill="0" applyAlignment="0" applyProtection="0"/>
    <xf numFmtId="0" fontId="4" fillId="0" borderId="0" applyNumberFormat="0" applyFill="0" applyBorder="0" applyAlignment="0" applyProtection="0"/>
    <xf numFmtId="0" fontId="9" fillId="2" borderId="0">
      <alignment horizontal="center" vertical="center"/>
    </xf>
    <xf numFmtId="5" fontId="5" fillId="0" borderId="3">
      <alignment horizontal="center" vertical="center"/>
    </xf>
    <xf numFmtId="9" fontId="6" fillId="0" borderId="0">
      <alignment horizontal="left" vertical="center" indent="1"/>
    </xf>
    <xf numFmtId="0" fontId="8" fillId="0" borderId="0" applyNumberFormat="0" applyFill="0" applyBorder="0" applyAlignment="0" applyProtection="0"/>
  </cellStyleXfs>
  <cellXfs count="23">
    <xf numFmtId="0" fontId="0" fillId="0" borderId="0" xfId="0">
      <alignment vertical="center"/>
    </xf>
    <xf numFmtId="0" fontId="0" fillId="0" borderId="0" xfId="0" applyAlignment="1">
      <alignment horizontal="center"/>
    </xf>
    <xf numFmtId="0" fontId="0" fillId="0" borderId="0" xfId="0" applyAlignment="1">
      <alignment horizontal="right"/>
    </xf>
    <xf numFmtId="9" fontId="0" fillId="0" borderId="0" xfId="1" applyFont="1"/>
    <xf numFmtId="0" fontId="0" fillId="0" borderId="0" xfId="0" applyAlignment="1">
      <alignment horizontal="left" indent="1"/>
    </xf>
    <xf numFmtId="0" fontId="3" fillId="0" borderId="2" xfId="3"/>
    <xf numFmtId="0" fontId="0" fillId="0" borderId="0" xfId="0" applyAlignment="1">
      <alignment vertical="center"/>
    </xf>
    <xf numFmtId="0" fontId="7" fillId="0" borderId="0" xfId="0" applyFont="1" applyAlignment="1">
      <alignment vertical="center"/>
    </xf>
    <xf numFmtId="0" fontId="3" fillId="0" borderId="2" xfId="3" applyAlignment="1">
      <alignment horizontal="center"/>
    </xf>
    <xf numFmtId="0" fontId="4" fillId="0" borderId="0" xfId="4" applyAlignment="1">
      <alignment vertical="center"/>
    </xf>
    <xf numFmtId="0" fontId="10" fillId="0" borderId="0" xfId="2" applyFont="1"/>
    <xf numFmtId="0" fontId="12" fillId="0" borderId="2" xfId="3" applyFont="1"/>
    <xf numFmtId="0" fontId="13" fillId="0" borderId="2" xfId="3" applyNumberFormat="1" applyFont="1" applyFill="1" applyAlignment="1">
      <alignment horizontal="center" vertical="center"/>
    </xf>
    <xf numFmtId="164" fontId="11" fillId="0" borderId="4" xfId="0" applyNumberFormat="1" applyFont="1" applyFill="1" applyBorder="1" applyAlignment="1">
      <alignment vertical="center" wrapText="1"/>
    </xf>
    <xf numFmtId="0" fontId="14" fillId="0" borderId="0" xfId="0" applyFont="1" applyAlignment="1">
      <alignment horizontal="left" vertical="center" wrapText="1" indent="2"/>
    </xf>
    <xf numFmtId="49" fontId="14" fillId="0" borderId="0" xfId="0" applyNumberFormat="1" applyFont="1" applyAlignment="1">
      <alignment horizontal="left" vertical="center" wrapText="1" indent="2"/>
    </xf>
    <xf numFmtId="164" fontId="14" fillId="0" borderId="5" xfId="0" applyNumberFormat="1" applyFont="1" applyFill="1" applyBorder="1" applyAlignment="1">
      <alignment vertical="center" wrapText="1"/>
    </xf>
    <xf numFmtId="9" fontId="14" fillId="0" borderId="5" xfId="1" applyFont="1" applyFill="1" applyBorder="1" applyAlignment="1">
      <alignment horizontal="center" vertical="center" wrapText="1"/>
    </xf>
    <xf numFmtId="164" fontId="14" fillId="0" borderId="5" xfId="0" applyNumberFormat="1" applyFont="1" applyFill="1" applyBorder="1" applyAlignment="1">
      <alignment horizontal="left" vertical="center" wrapText="1" indent="2"/>
    </xf>
    <xf numFmtId="0" fontId="15" fillId="0" borderId="4" xfId="0" applyFont="1" applyFill="1" applyBorder="1" applyAlignment="1">
      <alignment horizontal="left" vertical="center" wrapText="1" indent="1"/>
    </xf>
    <xf numFmtId="0" fontId="15" fillId="3" borderId="1" xfId="0" applyFont="1" applyFill="1" applyBorder="1" applyAlignment="1">
      <alignment horizontal="left" vertical="center" wrapText="1"/>
    </xf>
    <xf numFmtId="0" fontId="15" fillId="3" borderId="1" xfId="0" applyFont="1" applyFill="1" applyBorder="1" applyAlignment="1">
      <alignment horizontal="left" vertical="center"/>
    </xf>
    <xf numFmtId="0" fontId="0" fillId="0" borderId="0" xfId="0" applyAlignment="1">
      <alignment vertical="center" wrapText="1"/>
    </xf>
  </cellXfs>
  <cellStyles count="9">
    <cellStyle name="Heading 1" xfId="3" builtinId="16" customBuiltin="1"/>
    <cellStyle name="Heading 2" xfId="4" builtinId="17" customBuiltin="1"/>
    <cellStyle name="Heading 3" xfId="8" builtinId="18" customBuiltin="1"/>
    <cellStyle name="Key Metric Header" xfId="5" xr:uid="{00000000-0005-0000-0000-000003000000}"/>
    <cellStyle name="Key Metric Percentage" xfId="7" xr:uid="{00000000-0005-0000-0000-000004000000}"/>
    <cellStyle name="Key Metric Value" xfId="6" xr:uid="{00000000-0005-0000-0000-000005000000}"/>
    <cellStyle name="Normal" xfId="0" builtinId="0" customBuiltin="1"/>
    <cellStyle name="Percent" xfId="1" builtinId="5"/>
    <cellStyle name="Title" xfId="2" builtinId="15" customBuiltin="1"/>
  </cellStyles>
  <dxfs count="4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Annual Financial Report">
      <a:dk1>
        <a:sysClr val="windowText" lastClr="000000"/>
      </a:dk1>
      <a:lt1>
        <a:sysClr val="window" lastClr="FFFFFF"/>
      </a:lt1>
      <a:dk2>
        <a:srgbClr val="000000"/>
      </a:dk2>
      <a:lt2>
        <a:srgbClr val="E9EAEA"/>
      </a:lt2>
      <a:accent1>
        <a:srgbClr val="52B86E"/>
      </a:accent1>
      <a:accent2>
        <a:srgbClr val="F7901E"/>
      </a:accent2>
      <a:accent3>
        <a:srgbClr val="308DBB"/>
      </a:accent3>
      <a:accent4>
        <a:srgbClr val="EEB330"/>
      </a:accent4>
      <a:accent5>
        <a:srgbClr val="915B97"/>
      </a:accent5>
      <a:accent6>
        <a:srgbClr val="E35856"/>
      </a:accent6>
      <a:hlink>
        <a:srgbClr val="308DBB"/>
      </a:hlink>
      <a:folHlink>
        <a:srgbClr val="915B97"/>
      </a:folHlink>
    </a:clrScheme>
    <a:fontScheme name="Annual Financial Report">
      <a:majorFont>
        <a:latin typeface="Euphemia"/>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19050">
          <a:solidFill>
            <a:schemeClr val="tx1">
              <a:lumMod val="65000"/>
              <a:lumOff val="35000"/>
            </a:schemeClr>
          </a:solidFill>
        </a:ln>
      </a:spPr>
      <a:bodyPr vertOverflow="clip" horzOverflow="clip" rtlCol="0" anchor="ctr"/>
      <a:lstStyle>
        <a:defPPr algn="l">
          <a:defRPr sz="105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B1:F34"/>
  <sheetViews>
    <sheetView showGridLines="0" tabSelected="1" zoomScale="111" zoomScaleNormal="111" workbookViewId="0">
      <selection activeCell="C19" sqref="C19"/>
    </sheetView>
  </sheetViews>
  <sheetFormatPr baseColWidth="10" defaultColWidth="8.83203125" defaultRowHeight="18.75" customHeight="1"/>
  <cols>
    <col min="1" max="1" width="1.6640625" customWidth="1"/>
    <col min="2" max="2" width="40" customWidth="1"/>
    <col min="3" max="3" width="50.1640625" customWidth="1"/>
    <col min="4" max="4" width="33.1640625" customWidth="1"/>
    <col min="5" max="5" width="34" customWidth="1"/>
    <col min="6" max="6" width="24.6640625" customWidth="1"/>
    <col min="7" max="7" width="8.5" customWidth="1"/>
    <col min="9" max="10" width="10" customWidth="1"/>
    <col min="11" max="13" width="10"/>
  </cols>
  <sheetData>
    <row r="1" spans="2:6" ht="8.25" customHeight="1" thickBot="1"/>
    <row r="2" spans="2:6" ht="38.25" customHeight="1" thickBot="1">
      <c r="B2" s="10" t="s">
        <v>6</v>
      </c>
      <c r="F2" s="12" t="s">
        <v>13</v>
      </c>
    </row>
    <row r="3" spans="2:6" ht="24" customHeight="1">
      <c r="B3" s="9" t="s">
        <v>7</v>
      </c>
    </row>
    <row r="4" spans="2:6" ht="6.75" customHeight="1" thickBot="1"/>
    <row r="5" spans="2:6" ht="24" customHeight="1" thickBot="1">
      <c r="B5" s="11" t="s">
        <v>8</v>
      </c>
      <c r="C5" s="5"/>
      <c r="D5" s="5"/>
      <c r="E5" s="5"/>
      <c r="F5" s="5"/>
    </row>
    <row r="7" spans="2:6" ht="42" customHeight="1">
      <c r="B7" s="21" t="s">
        <v>9</v>
      </c>
      <c r="C7" s="20" t="s">
        <v>41</v>
      </c>
      <c r="D7" s="21" t="s">
        <v>10</v>
      </c>
      <c r="E7" s="21" t="s">
        <v>11</v>
      </c>
      <c r="F7" s="21" t="s">
        <v>12</v>
      </c>
    </row>
    <row r="8" spans="2:6" ht="18.75" customHeight="1">
      <c r="B8" s="19" t="s">
        <v>14</v>
      </c>
      <c r="C8" s="13"/>
      <c r="D8" s="13"/>
      <c r="E8" s="13" t="str">
        <f>IFERROR(C8/D8-1,"")</f>
        <v/>
      </c>
      <c r="F8" s="13"/>
    </row>
    <row r="9" spans="2:6" ht="54" customHeight="1">
      <c r="B9" s="14" t="s">
        <v>15</v>
      </c>
      <c r="C9" s="15" t="s">
        <v>16</v>
      </c>
      <c r="D9" s="15" t="s">
        <v>31</v>
      </c>
      <c r="E9" s="15" t="s">
        <v>31</v>
      </c>
      <c r="F9" s="15" t="s">
        <v>31</v>
      </c>
    </row>
    <row r="10" spans="2:6" ht="51">
      <c r="B10" s="18" t="s">
        <v>43</v>
      </c>
      <c r="C10" s="18" t="s">
        <v>44</v>
      </c>
      <c r="D10" s="18" t="s">
        <v>31</v>
      </c>
      <c r="E10" s="18" t="s">
        <v>31</v>
      </c>
      <c r="F10" s="18" t="s">
        <v>31</v>
      </c>
    </row>
    <row r="11" spans="2:6" ht="18.75" customHeight="1">
      <c r="B11" s="19" t="s">
        <v>17</v>
      </c>
      <c r="C11" s="16"/>
      <c r="D11" s="16"/>
      <c r="E11" s="16"/>
      <c r="F11" s="16"/>
    </row>
    <row r="12" spans="2:6" ht="68">
      <c r="B12" s="18" t="s">
        <v>18</v>
      </c>
      <c r="C12" s="18" t="s">
        <v>45</v>
      </c>
      <c r="D12" s="18" t="s">
        <v>31</v>
      </c>
      <c r="E12" s="18" t="s">
        <v>31</v>
      </c>
      <c r="F12" s="18" t="s">
        <v>31</v>
      </c>
    </row>
    <row r="13" spans="2:6" ht="119">
      <c r="B13" s="14" t="s">
        <v>19</v>
      </c>
      <c r="C13" s="15" t="s">
        <v>20</v>
      </c>
      <c r="D13" s="15" t="s">
        <v>31</v>
      </c>
      <c r="E13" s="15" t="s">
        <v>31</v>
      </c>
      <c r="F13" s="15" t="s">
        <v>31</v>
      </c>
    </row>
    <row r="14" spans="2:6" ht="68">
      <c r="B14" s="18" t="s">
        <v>22</v>
      </c>
      <c r="C14" s="18" t="s">
        <v>21</v>
      </c>
      <c r="D14" s="18" t="s">
        <v>31</v>
      </c>
      <c r="E14" s="18" t="s">
        <v>31</v>
      </c>
      <c r="F14" s="18" t="s">
        <v>31</v>
      </c>
    </row>
    <row r="15" spans="2:6" ht="18.75" customHeight="1">
      <c r="B15" s="19" t="s">
        <v>23</v>
      </c>
      <c r="C15" s="16"/>
      <c r="D15" s="16"/>
      <c r="E15" s="16"/>
      <c r="F15" s="16"/>
    </row>
    <row r="16" spans="2:6" ht="51">
      <c r="B16" s="18" t="s">
        <v>24</v>
      </c>
      <c r="C16" s="18" t="s">
        <v>46</v>
      </c>
      <c r="D16" s="18" t="s">
        <v>31</v>
      </c>
      <c r="E16" s="18" t="s">
        <v>31</v>
      </c>
      <c r="F16" s="18" t="s">
        <v>31</v>
      </c>
    </row>
    <row r="17" spans="2:6" ht="18.75" customHeight="1">
      <c r="B17" s="19" t="s">
        <v>25</v>
      </c>
      <c r="C17" s="16"/>
      <c r="D17" s="16"/>
      <c r="E17" s="16"/>
      <c r="F17" s="16"/>
    </row>
    <row r="18" spans="2:6" ht="102">
      <c r="B18" s="18" t="s">
        <v>26</v>
      </c>
      <c r="C18" s="18" t="s">
        <v>47</v>
      </c>
      <c r="D18" s="18" t="s">
        <v>31</v>
      </c>
      <c r="E18" s="18" t="s">
        <v>31</v>
      </c>
      <c r="F18" s="18" t="s">
        <v>31</v>
      </c>
    </row>
    <row r="19" spans="2:6" ht="18.75" customHeight="1">
      <c r="B19" s="19" t="s">
        <v>27</v>
      </c>
      <c r="E19" t="str">
        <f>IFERROR(C20/D19-1,"")</f>
        <v/>
      </c>
    </row>
    <row r="20" spans="2:6" ht="51">
      <c r="B20" s="18" t="s">
        <v>29</v>
      </c>
      <c r="C20" s="18" t="s">
        <v>28</v>
      </c>
      <c r="D20" s="18" t="s">
        <v>30</v>
      </c>
      <c r="E20" s="18" t="s">
        <v>40</v>
      </c>
      <c r="F20" s="18"/>
    </row>
    <row r="21" spans="2:6" ht="51">
      <c r="B21" s="14" t="s">
        <v>33</v>
      </c>
      <c r="C21" s="15" t="s">
        <v>37</v>
      </c>
      <c r="D21" s="15" t="s">
        <v>38</v>
      </c>
      <c r="E21" s="15" t="s">
        <v>32</v>
      </c>
      <c r="F21" s="17"/>
    </row>
    <row r="22" spans="2:6" ht="34">
      <c r="B22" s="18" t="s">
        <v>34</v>
      </c>
      <c r="C22" s="18" t="s">
        <v>36</v>
      </c>
      <c r="D22" s="18" t="s">
        <v>39</v>
      </c>
      <c r="E22" s="18" t="s">
        <v>32</v>
      </c>
      <c r="F22" s="17"/>
    </row>
    <row r="23" spans="2:6" ht="17">
      <c r="B23" s="14" t="s">
        <v>35</v>
      </c>
      <c r="C23" s="15" t="s">
        <v>32</v>
      </c>
      <c r="D23" s="15" t="s">
        <v>32</v>
      </c>
      <c r="E23" s="15" t="s">
        <v>32</v>
      </c>
      <c r="F23" s="17"/>
    </row>
    <row r="24" spans="2:6" ht="18.75" customHeight="1">
      <c r="B24" s="19" t="s">
        <v>12</v>
      </c>
      <c r="C24" s="18"/>
      <c r="D24" s="18"/>
      <c r="E24" s="18" t="str">
        <f t="shared" ref="E24:E32" si="0">IFERROR(C24/D24-1,"")</f>
        <v/>
      </c>
      <c r="F24" s="17"/>
    </row>
    <row r="25" spans="2:6" ht="18.75" customHeight="1">
      <c r="B25" s="18"/>
      <c r="C25" s="15" t="str">
        <f>IF($B25="","",Calculations!G32)</f>
        <v/>
      </c>
      <c r="D25" s="15" t="str">
        <f>IF($B25="","",Calculations!F32)</f>
        <v/>
      </c>
      <c r="E25" s="15" t="str">
        <f t="shared" si="0"/>
        <v/>
      </c>
      <c r="F25" s="17"/>
    </row>
    <row r="26" spans="2:6" ht="18.75" customHeight="1">
      <c r="B26" s="18"/>
      <c r="C26" s="18"/>
      <c r="D26" s="18"/>
      <c r="E26" s="18" t="str">
        <f t="shared" si="0"/>
        <v/>
      </c>
      <c r="F26" s="17"/>
    </row>
    <row r="27" spans="2:6" ht="18.75" customHeight="1">
      <c r="B27" s="14"/>
      <c r="C27" s="15"/>
      <c r="D27" s="15"/>
      <c r="E27" s="15" t="str">
        <f t="shared" si="0"/>
        <v/>
      </c>
      <c r="F27" s="17"/>
    </row>
    <row r="28" spans="2:6" ht="18.75" customHeight="1">
      <c r="B28" s="18"/>
      <c r="C28" s="18"/>
      <c r="D28" s="18"/>
      <c r="E28" s="18" t="str">
        <f t="shared" si="0"/>
        <v/>
      </c>
      <c r="F28" s="17"/>
    </row>
    <row r="29" spans="2:6" ht="18.75" customHeight="1">
      <c r="B29" s="18"/>
      <c r="C29" s="15"/>
      <c r="D29" s="15"/>
      <c r="E29" s="15" t="str">
        <f t="shared" si="0"/>
        <v/>
      </c>
      <c r="F29" s="17"/>
    </row>
    <row r="30" spans="2:6" ht="18.75" customHeight="1">
      <c r="B30" s="18"/>
      <c r="C30" s="18"/>
      <c r="D30" s="18"/>
      <c r="E30" s="18" t="str">
        <f t="shared" si="0"/>
        <v/>
      </c>
      <c r="F30" s="17"/>
    </row>
    <row r="31" spans="2:6" ht="18.75" customHeight="1">
      <c r="B31" s="18"/>
      <c r="C31" s="15"/>
      <c r="D31" s="15"/>
      <c r="E31" s="15" t="str">
        <f t="shared" si="0"/>
        <v/>
      </c>
      <c r="F31" s="17"/>
    </row>
    <row r="32" spans="2:6" ht="18.75" customHeight="1">
      <c r="B32" s="18"/>
      <c r="C32" s="18"/>
      <c r="D32" s="18"/>
      <c r="E32" s="18" t="str">
        <f t="shared" si="0"/>
        <v/>
      </c>
      <c r="F32" s="17"/>
    </row>
    <row r="34" spans="2:6" ht="48" customHeight="1">
      <c r="B34" s="22" t="s">
        <v>42</v>
      </c>
      <c r="C34" s="22"/>
      <c r="D34" s="22"/>
      <c r="E34" s="22"/>
      <c r="F34" s="22"/>
    </row>
  </sheetData>
  <mergeCells count="1">
    <mergeCell ref="B34:F34"/>
  </mergeCells>
  <conditionalFormatting sqref="B8:C8 C10 B11:C11 C12 B15:C15 B17:C17 F21:F23">
    <cfRule type="expression" dxfId="39" priority="48">
      <formula>MOD(ROW(),2)=0</formula>
    </cfRule>
  </conditionalFormatting>
  <conditionalFormatting sqref="F21:F23">
    <cfRule type="iconSet" priority="64">
      <iconSet iconSet="3Arrows">
        <cfvo type="percent" val="0"/>
        <cfvo type="num" val="0"/>
        <cfvo type="num" val="0" gte="0"/>
      </iconSet>
    </cfRule>
  </conditionalFormatting>
  <conditionalFormatting sqref="B10">
    <cfRule type="expression" dxfId="38" priority="44">
      <formula>MOD(ROW(),2)=0</formula>
    </cfRule>
  </conditionalFormatting>
  <conditionalFormatting sqref="B12">
    <cfRule type="expression" dxfId="37" priority="43">
      <formula>MOD(ROW(),2)=0</formula>
    </cfRule>
  </conditionalFormatting>
  <conditionalFormatting sqref="C14">
    <cfRule type="expression" dxfId="36" priority="42">
      <formula>MOD(ROW(),2)=0</formula>
    </cfRule>
  </conditionalFormatting>
  <conditionalFormatting sqref="B14">
    <cfRule type="expression" dxfId="35" priority="41">
      <formula>MOD(ROW(),2)=0</formula>
    </cfRule>
  </conditionalFormatting>
  <conditionalFormatting sqref="C16">
    <cfRule type="expression" dxfId="34" priority="40">
      <formula>MOD(ROW(),2)=0</formula>
    </cfRule>
  </conditionalFormatting>
  <conditionalFormatting sqref="B16">
    <cfRule type="expression" dxfId="33" priority="39">
      <formula>MOD(ROW(),2)=0</formula>
    </cfRule>
  </conditionalFormatting>
  <conditionalFormatting sqref="B18">
    <cfRule type="expression" dxfId="32" priority="37">
      <formula>MOD(ROW(),2)=0</formula>
    </cfRule>
  </conditionalFormatting>
  <conditionalFormatting sqref="C18">
    <cfRule type="expression" dxfId="31" priority="36">
      <formula>MOD(ROW(),2)=0</formula>
    </cfRule>
  </conditionalFormatting>
  <conditionalFormatting sqref="B19">
    <cfRule type="expression" dxfId="30" priority="35">
      <formula>MOD(ROW(),2)=0</formula>
    </cfRule>
  </conditionalFormatting>
  <conditionalFormatting sqref="B20">
    <cfRule type="expression" dxfId="29" priority="34">
      <formula>MOD(ROW(),2)=0</formula>
    </cfRule>
  </conditionalFormatting>
  <conditionalFormatting sqref="B32">
    <cfRule type="expression" dxfId="28" priority="1">
      <formula>MOD(ROW(),2)=0</formula>
    </cfRule>
  </conditionalFormatting>
  <conditionalFormatting sqref="D8:F8 D10:D12 D15 D17">
    <cfRule type="expression" dxfId="27" priority="32">
      <formula>MOD(ROW(),2)=0</formula>
    </cfRule>
  </conditionalFormatting>
  <conditionalFormatting sqref="D14">
    <cfRule type="expression" dxfId="26" priority="31">
      <formula>MOD(ROW(),2)=0</formula>
    </cfRule>
  </conditionalFormatting>
  <conditionalFormatting sqref="D16">
    <cfRule type="expression" dxfId="25" priority="30">
      <formula>MOD(ROW(),2)=0</formula>
    </cfRule>
  </conditionalFormatting>
  <conditionalFormatting sqref="D18">
    <cfRule type="expression" dxfId="24" priority="29">
      <formula>MOD(ROW(),2)=0</formula>
    </cfRule>
  </conditionalFormatting>
  <conditionalFormatting sqref="B22">
    <cfRule type="expression" dxfId="23" priority="28">
      <formula>MOD(ROW(),2)=0</formula>
    </cfRule>
  </conditionalFormatting>
  <conditionalFormatting sqref="C20">
    <cfRule type="expression" dxfId="22" priority="27">
      <formula>MOD(ROW(),2)=0</formula>
    </cfRule>
  </conditionalFormatting>
  <conditionalFormatting sqref="C22">
    <cfRule type="expression" dxfId="21" priority="26">
      <formula>MOD(ROW(),2)=0</formula>
    </cfRule>
  </conditionalFormatting>
  <conditionalFormatting sqref="D20:F20">
    <cfRule type="expression" dxfId="20" priority="25">
      <formula>MOD(ROW(),2)=0</formula>
    </cfRule>
  </conditionalFormatting>
  <conditionalFormatting sqref="D22">
    <cfRule type="expression" dxfId="19" priority="24">
      <formula>MOD(ROW(),2)=0</formula>
    </cfRule>
  </conditionalFormatting>
  <conditionalFormatting sqref="E22">
    <cfRule type="expression" dxfId="18" priority="23">
      <formula>MOD(ROW(),2)=0</formula>
    </cfRule>
  </conditionalFormatting>
  <conditionalFormatting sqref="E10:E12 E15 E17">
    <cfRule type="expression" dxfId="17" priority="22">
      <formula>MOD(ROW(),2)=0</formula>
    </cfRule>
  </conditionalFormatting>
  <conditionalFormatting sqref="E14">
    <cfRule type="expression" dxfId="16" priority="21">
      <formula>MOD(ROW(),2)=0</formula>
    </cfRule>
  </conditionalFormatting>
  <conditionalFormatting sqref="E16">
    <cfRule type="expression" dxfId="15" priority="20">
      <formula>MOD(ROW(),2)=0</formula>
    </cfRule>
  </conditionalFormatting>
  <conditionalFormatting sqref="E18">
    <cfRule type="expression" dxfId="14" priority="19">
      <formula>MOD(ROW(),2)=0</formula>
    </cfRule>
  </conditionalFormatting>
  <conditionalFormatting sqref="F10:F12 F15 F17">
    <cfRule type="expression" dxfId="13" priority="18">
      <formula>MOD(ROW(),2)=0</formula>
    </cfRule>
  </conditionalFormatting>
  <conditionalFormatting sqref="F14">
    <cfRule type="expression" dxfId="12" priority="17">
      <formula>MOD(ROW(),2)=0</formula>
    </cfRule>
  </conditionalFormatting>
  <conditionalFormatting sqref="F16">
    <cfRule type="expression" dxfId="11" priority="16">
      <formula>MOD(ROW(),2)=0</formula>
    </cfRule>
  </conditionalFormatting>
  <conditionalFormatting sqref="F18">
    <cfRule type="expression" dxfId="10" priority="15">
      <formula>MOD(ROW(),2)=0</formula>
    </cfRule>
  </conditionalFormatting>
  <conditionalFormatting sqref="B24">
    <cfRule type="expression" dxfId="9" priority="14">
      <formula>MOD(ROW(),2)=0</formula>
    </cfRule>
  </conditionalFormatting>
  <conditionalFormatting sqref="F24:F32">
    <cfRule type="expression" dxfId="8" priority="12">
      <formula>MOD(ROW(),2)=0</formula>
    </cfRule>
  </conditionalFormatting>
  <conditionalFormatting sqref="F24:F32">
    <cfRule type="iconSet" priority="13">
      <iconSet iconSet="3Arrows">
        <cfvo type="percent" val="0"/>
        <cfvo type="num" val="0"/>
        <cfvo type="num" val="0" gte="0"/>
      </iconSet>
    </cfRule>
  </conditionalFormatting>
  <conditionalFormatting sqref="C24 C26 C28 C30 C32">
    <cfRule type="expression" dxfId="7" priority="11">
      <formula>MOD(ROW(),2)=0</formula>
    </cfRule>
  </conditionalFormatting>
  <conditionalFormatting sqref="D24 D26 D28 D30 D32">
    <cfRule type="expression" dxfId="6" priority="10">
      <formula>MOD(ROW(),2)=0</formula>
    </cfRule>
  </conditionalFormatting>
  <conditionalFormatting sqref="E24 E26 E28 E30 E32">
    <cfRule type="expression" dxfId="5" priority="9">
      <formula>MOD(ROW(),2)=0</formula>
    </cfRule>
  </conditionalFormatting>
  <conditionalFormatting sqref="B25 B29">
    <cfRule type="expression" dxfId="4" priority="8">
      <formula>MOD(ROW(),2)=0</formula>
    </cfRule>
  </conditionalFormatting>
  <conditionalFormatting sqref="B28">
    <cfRule type="expression" dxfId="3" priority="5">
      <formula>MOD(ROW(),2)=0</formula>
    </cfRule>
  </conditionalFormatting>
  <conditionalFormatting sqref="B26">
    <cfRule type="expression" dxfId="2" priority="6">
      <formula>MOD(ROW(),2)=0</formula>
    </cfRule>
  </conditionalFormatting>
  <conditionalFormatting sqref="B30">
    <cfRule type="expression" dxfId="1" priority="4">
      <formula>MOD(ROW(),2)=0</formula>
    </cfRule>
  </conditionalFormatting>
  <conditionalFormatting sqref="B31">
    <cfRule type="expression" dxfId="0" priority="2">
      <formula>MOD(ROW(),2)=0</formula>
    </cfRule>
  </conditionalFormatting>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9"/>
  <sheetViews>
    <sheetView workbookViewId="0"/>
  </sheetViews>
  <sheetFormatPr baseColWidth="10" defaultColWidth="8.83203125" defaultRowHeight="15"/>
  <cols>
    <col min="2" max="2" width="32.6640625" customWidth="1"/>
  </cols>
  <sheetData>
    <row r="1" spans="1:8" s="6" customFormat="1" ht="34.5" customHeight="1">
      <c r="A1" s="7" t="s">
        <v>5</v>
      </c>
    </row>
    <row r="2" spans="1:8" s="6" customFormat="1">
      <c r="D2" s="4" t="s">
        <v>3</v>
      </c>
    </row>
    <row r="3" spans="1:8" ht="19.5" customHeight="1">
      <c r="B3" t="s">
        <v>0</v>
      </c>
      <c r="C3" s="2" t="e">
        <f>SelectedYear</f>
        <v>#REF!</v>
      </c>
      <c r="D3" t="e">
        <f ca="1">MATCH(C3,lstYears,0)+1</f>
        <v>#REF!</v>
      </c>
    </row>
    <row r="4" spans="1:8" ht="19.5" customHeight="1">
      <c r="B4" t="s">
        <v>1</v>
      </c>
      <c r="C4" s="2" t="e">
        <f>C3-1</f>
        <v>#REF!</v>
      </c>
      <c r="D4" t="e">
        <f ca="1">MATCH(C4,lstYears,0)+1</f>
        <v>#REF!</v>
      </c>
    </row>
    <row r="5" spans="1:8" ht="19.5" customHeight="1"/>
    <row r="6" spans="1:8" ht="19.5" customHeight="1" thickBot="1">
      <c r="B6" t="s">
        <v>3</v>
      </c>
      <c r="C6" s="1" t="e">
        <f ca="1">MATCH(C7,lstYears,0)+1</f>
        <v>#REF!</v>
      </c>
      <c r="D6" s="1" t="e">
        <f ca="1">MATCH(D7,lstYears,0)+1</f>
        <v>#REF!</v>
      </c>
      <c r="E6" s="1" t="e">
        <f ca="1">MATCH(E7,lstYears,0)+1</f>
        <v>#REF!</v>
      </c>
      <c r="F6" s="1" t="e">
        <f ca="1">MATCH(F7,lstYears,0)+1</f>
        <v>#REF!</v>
      </c>
      <c r="G6" s="1" t="e">
        <f ca="1">MATCH(G7,lstYears,0)+1</f>
        <v>#REF!</v>
      </c>
    </row>
    <row r="7" spans="1:8" ht="21" thickBot="1">
      <c r="B7" s="5" t="s">
        <v>2</v>
      </c>
      <c r="C7" s="8" t="e">
        <f>D7-1</f>
        <v>#REF!</v>
      </c>
      <c r="D7" s="8" t="e">
        <f>E7-1</f>
        <v>#REF!</v>
      </c>
      <c r="E7" s="8" t="e">
        <f>F7-1</f>
        <v>#REF!</v>
      </c>
      <c r="F7" s="8" t="e">
        <f>G7-1</f>
        <v>#REF!</v>
      </c>
      <c r="G7" s="8" t="e">
        <f>C3</f>
        <v>#REF!</v>
      </c>
      <c r="H7" s="5"/>
    </row>
    <row r="8" spans="1:8" ht="19.5" customHeight="1">
      <c r="A8" t="e">
        <f>MATCH(B8,#REF!,0)</f>
        <v>#REF!</v>
      </c>
      <c r="B8" t="e">
        <f>IF(#REF!="","",#REF!)</f>
        <v>#REF!</v>
      </c>
      <c r="C8" t="e">
        <f ca="1">IFERROR(INDEX(#REF!,$A8,C$6),NA())</f>
        <v>#N/A</v>
      </c>
      <c r="D8" t="e">
        <f ca="1">IFERROR(INDEX(#REF!,$A8,D$6),NA())</f>
        <v>#N/A</v>
      </c>
      <c r="E8" t="e">
        <f ca="1">IFERROR(INDEX(#REF!,$A8,E$6),NA())</f>
        <v>#N/A</v>
      </c>
      <c r="F8" t="e">
        <f ca="1">IFERROR(INDEX(#REF!,$A8,F$6),NA())</f>
        <v>#N/A</v>
      </c>
      <c r="G8" t="e">
        <f ca="1">IFERROR(INDEX(#REF!,$A8,G$6),NA())</f>
        <v>#N/A</v>
      </c>
      <c r="H8" s="3" t="str">
        <f ca="1">IFERROR(G8/F8-1,"")</f>
        <v/>
      </c>
    </row>
    <row r="9" spans="1:8" ht="19.5" customHeight="1">
      <c r="A9" t="e">
        <f>MATCH(B9,#REF!,0)</f>
        <v>#REF!</v>
      </c>
      <c r="B9" t="e">
        <f>IF(#REF!="","",#REF!)</f>
        <v>#REF!</v>
      </c>
      <c r="C9" t="e">
        <f ca="1">IFERROR(INDEX(#REF!,$A9,C$6),NA())</f>
        <v>#N/A</v>
      </c>
      <c r="D9" t="e">
        <f ca="1">IFERROR(INDEX(#REF!,$A9,D$6),NA())</f>
        <v>#N/A</v>
      </c>
      <c r="E9" t="e">
        <f ca="1">IFERROR(INDEX(#REF!,$A9,E$6),NA())</f>
        <v>#N/A</v>
      </c>
      <c r="F9" t="e">
        <f ca="1">IFERROR(INDEX(#REF!,$A9,F$6),NA())</f>
        <v>#N/A</v>
      </c>
      <c r="G9" t="e">
        <f ca="1">IFERROR(INDEX(#REF!,$A9,G$6),NA())</f>
        <v>#N/A</v>
      </c>
      <c r="H9" s="3" t="str">
        <f t="shared" ref="H9:H12" ca="1" si="0">IFERROR(G9/F9-1,"")</f>
        <v/>
      </c>
    </row>
    <row r="10" spans="1:8" ht="19.5" customHeight="1">
      <c r="A10" t="e">
        <f>MATCH(B10,#REF!,0)</f>
        <v>#REF!</v>
      </c>
      <c r="B10" t="e">
        <f>IF(#REF!="","",#REF!)</f>
        <v>#REF!</v>
      </c>
      <c r="C10" t="e">
        <f ca="1">IFERROR(INDEX(#REF!,$A10,C$6),NA())</f>
        <v>#N/A</v>
      </c>
      <c r="D10" t="e">
        <f ca="1">IFERROR(INDEX(#REF!,$A10,D$6),NA())</f>
        <v>#N/A</v>
      </c>
      <c r="E10" t="e">
        <f ca="1">IFERROR(INDEX(#REF!,$A10,E$6),NA())</f>
        <v>#N/A</v>
      </c>
      <c r="F10" t="e">
        <f ca="1">IFERROR(INDEX(#REF!,$A10,F$6),NA())</f>
        <v>#N/A</v>
      </c>
      <c r="G10" t="e">
        <f ca="1">IFERROR(INDEX(#REF!,$A10,G$6),NA())</f>
        <v>#N/A</v>
      </c>
      <c r="H10" s="3" t="str">
        <f t="shared" ca="1" si="0"/>
        <v/>
      </c>
    </row>
    <row r="11" spans="1:8" ht="19.5" customHeight="1">
      <c r="A11" t="e">
        <f>MATCH(B11,#REF!,0)</f>
        <v>#REF!</v>
      </c>
      <c r="B11" t="e">
        <f>IF(#REF!="","",#REF!)</f>
        <v>#REF!</v>
      </c>
      <c r="C11" t="e">
        <f ca="1">IFERROR(INDEX(#REF!,$A11,C$6),NA())</f>
        <v>#N/A</v>
      </c>
      <c r="D11" t="e">
        <f ca="1">IFERROR(INDEX(#REF!,$A11,D$6),NA())</f>
        <v>#N/A</v>
      </c>
      <c r="E11" t="e">
        <f ca="1">IFERROR(INDEX(#REF!,$A11,E$6),NA())</f>
        <v>#N/A</v>
      </c>
      <c r="F11" t="e">
        <f ca="1">IFERROR(INDEX(#REF!,$A11,F$6),NA())</f>
        <v>#N/A</v>
      </c>
      <c r="G11" t="e">
        <f ca="1">IFERROR(INDEX(#REF!,$A11,G$6),NA())</f>
        <v>#N/A</v>
      </c>
      <c r="H11" s="3" t="str">
        <f t="shared" ca="1" si="0"/>
        <v/>
      </c>
    </row>
    <row r="12" spans="1:8" ht="19.5" customHeight="1">
      <c r="A12" t="e">
        <f>MATCH(B12,#REF!,0)</f>
        <v>#REF!</v>
      </c>
      <c r="B12" t="e">
        <f>IF(#REF!="","",#REF!)</f>
        <v>#REF!</v>
      </c>
      <c r="C12" t="e">
        <f ca="1">IFERROR(INDEX(#REF!,$A12,C$6),NA())</f>
        <v>#N/A</v>
      </c>
      <c r="D12" t="e">
        <f ca="1">IFERROR(INDEX(#REF!,$A12,D$6),NA())</f>
        <v>#N/A</v>
      </c>
      <c r="E12" t="e">
        <f ca="1">IFERROR(INDEX(#REF!,$A12,E$6),NA())</f>
        <v>#N/A</v>
      </c>
      <c r="F12" t="e">
        <f ca="1">IFERROR(INDEX(#REF!,$A12,F$6),NA())</f>
        <v>#N/A</v>
      </c>
      <c r="G12" t="e">
        <f ca="1">IFERROR(INDEX(#REF!,$A12,G$6),NA())</f>
        <v>#N/A</v>
      </c>
      <c r="H12" s="3" t="str">
        <f t="shared" ca="1" si="0"/>
        <v/>
      </c>
    </row>
    <row r="13" spans="1:8" ht="16" thickBot="1"/>
    <row r="14" spans="1:8" ht="21" thickBot="1">
      <c r="B14" s="5" t="s">
        <v>4</v>
      </c>
      <c r="C14" s="5"/>
      <c r="D14" s="5"/>
      <c r="E14" s="5"/>
      <c r="F14" s="5"/>
      <c r="G14" s="5"/>
      <c r="H14" s="5"/>
    </row>
    <row r="15" spans="1:8" ht="19.5" customHeight="1">
      <c r="A15">
        <f>ROWS($B$15:B15)</f>
        <v>1</v>
      </c>
      <c r="B15" t="e">
        <f>IF(#REF!=0,"",#REF!)</f>
        <v>#REF!</v>
      </c>
      <c r="C15" t="e">
        <f>IF(B15="",NA(),IFERROR(INDEX(#REF!,$A15,C$6),NA()))</f>
        <v>#REF!</v>
      </c>
      <c r="D15" t="e">
        <f>IF(B15="",NA(),IFERROR(INDEX(#REF!,$A15,D$6),NA()))</f>
        <v>#REF!</v>
      </c>
      <c r="E15" t="e">
        <f>IF(B15="",NA(),IFERROR(INDEX(#REF!,$A15,E$6),NA()))</f>
        <v>#REF!</v>
      </c>
      <c r="F15" t="e">
        <f>IF(B15="",NA(),IFERROR(INDEX(#REF!,$A15,F$6),NA()))</f>
        <v>#REF!</v>
      </c>
      <c r="G15" t="e">
        <f>IF(B15="",NA(),IFERROR(INDEX(#REF!,$A15,G$6),NA()))</f>
        <v>#REF!</v>
      </c>
    </row>
    <row r="16" spans="1:8" ht="19.5" customHeight="1">
      <c r="A16">
        <f>ROWS($B$15:B16)</f>
        <v>2</v>
      </c>
      <c r="B16" t="e">
        <f>IF(#REF!=0,"",#REF!)</f>
        <v>#REF!</v>
      </c>
      <c r="C16" t="e">
        <f>IF(B16="",NA(),IFERROR(INDEX(#REF!,$A16,C$6),NA()))</f>
        <v>#REF!</v>
      </c>
      <c r="D16" t="e">
        <f>IF(B16="",NA(),IFERROR(INDEX(#REF!,$A16,D$6),NA()))</f>
        <v>#REF!</v>
      </c>
      <c r="E16" t="e">
        <f>IF(B16="",NA(),IFERROR(INDEX(#REF!,$A16,E$6),NA()))</f>
        <v>#REF!</v>
      </c>
      <c r="F16" t="e">
        <f>IF(B16="",NA(),IFERROR(INDEX(#REF!,$A16,F$6),NA()))</f>
        <v>#REF!</v>
      </c>
      <c r="G16" t="e">
        <f>IF(B16="",NA(),IFERROR(INDEX(#REF!,$A16,G$6),NA()))</f>
        <v>#REF!</v>
      </c>
    </row>
    <row r="17" spans="1:7" ht="19.5" customHeight="1">
      <c r="A17">
        <f>ROWS($B$15:B17)</f>
        <v>3</v>
      </c>
      <c r="B17" t="e">
        <f>IF(#REF!=0,"",#REF!)</f>
        <v>#REF!</v>
      </c>
      <c r="C17" t="e">
        <f>IF(B17="",NA(),IFERROR(INDEX(#REF!,$A17,C$6),NA()))</f>
        <v>#REF!</v>
      </c>
      <c r="D17" t="e">
        <f>IF(B17="",NA(),IFERROR(INDEX(#REF!,$A17,D$6),NA()))</f>
        <v>#REF!</v>
      </c>
      <c r="E17" t="e">
        <f>IF(B17="",NA(),IFERROR(INDEX(#REF!,$A17,E$6),NA()))</f>
        <v>#REF!</v>
      </c>
      <c r="F17" t="e">
        <f>IF(B17="",NA(),IFERROR(INDEX(#REF!,$A17,F$6),NA()))</f>
        <v>#REF!</v>
      </c>
      <c r="G17" t="e">
        <f>IF(B17="",NA(),IFERROR(INDEX(#REF!,$A17,G$6),NA()))</f>
        <v>#REF!</v>
      </c>
    </row>
    <row r="18" spans="1:7" ht="19.5" customHeight="1">
      <c r="A18">
        <f>ROWS($B$15:B18)</f>
        <v>4</v>
      </c>
      <c r="B18" t="e">
        <f>IF(#REF!=0,"",#REF!)</f>
        <v>#REF!</v>
      </c>
      <c r="C18" t="e">
        <f>IF(B18="",NA(),IFERROR(INDEX(#REF!,$A18,C$6),NA()))</f>
        <v>#REF!</v>
      </c>
      <c r="D18" t="e">
        <f>IF(B18="",NA(),IFERROR(INDEX(#REF!,$A18,D$6),NA()))</f>
        <v>#REF!</v>
      </c>
      <c r="E18" t="e">
        <f>IF(B18="",NA(),IFERROR(INDEX(#REF!,$A18,E$6),NA()))</f>
        <v>#REF!</v>
      </c>
      <c r="F18" t="e">
        <f>IF(B18="",NA(),IFERROR(INDEX(#REF!,$A18,F$6),NA()))</f>
        <v>#REF!</v>
      </c>
      <c r="G18" t="e">
        <f>IF(B18="",NA(),IFERROR(INDEX(#REF!,$A18,G$6),NA()))</f>
        <v>#REF!</v>
      </c>
    </row>
    <row r="19" spans="1:7" ht="19.5" customHeight="1">
      <c r="A19">
        <f>ROWS($B$15:B19)</f>
        <v>5</v>
      </c>
      <c r="B19" t="e">
        <f>IF(#REF!=0,"",#REF!)</f>
        <v>#REF!</v>
      </c>
      <c r="C19" t="e">
        <f>IF(B19="",NA(),IFERROR(INDEX(#REF!,$A19,C$6),NA()))</f>
        <v>#REF!</v>
      </c>
      <c r="D19" t="e">
        <f>IF(B19="",NA(),IFERROR(INDEX(#REF!,$A19,D$6),NA()))</f>
        <v>#REF!</v>
      </c>
      <c r="E19" t="e">
        <f>IF(B19="",NA(),IFERROR(INDEX(#REF!,$A19,E$6),NA()))</f>
        <v>#REF!</v>
      </c>
      <c r="F19" t="e">
        <f>IF(B19="",NA(),IFERROR(INDEX(#REF!,$A19,F$6),NA()))</f>
        <v>#REF!</v>
      </c>
      <c r="G19" t="e">
        <f>IF(B19="",NA(),IFERROR(INDEX(#REF!,$A19,G$6),NA()))</f>
        <v>#REF!</v>
      </c>
    </row>
    <row r="20" spans="1:7" ht="19.5" customHeight="1">
      <c r="A20">
        <f>ROWS($B$15:B20)</f>
        <v>6</v>
      </c>
      <c r="B20" t="e">
        <f>IF(#REF!=0,"",#REF!)</f>
        <v>#REF!</v>
      </c>
      <c r="C20" t="e">
        <f>IF(B20="",NA(),IFERROR(INDEX(#REF!,$A20,C$6),NA()))</f>
        <v>#REF!</v>
      </c>
      <c r="D20" t="e">
        <f>IF(B20="",NA(),IFERROR(INDEX(#REF!,$A20,D$6),NA()))</f>
        <v>#REF!</v>
      </c>
      <c r="E20" t="e">
        <f>IF(B20="",NA(),IFERROR(INDEX(#REF!,$A20,E$6),NA()))</f>
        <v>#REF!</v>
      </c>
      <c r="F20" t="e">
        <f>IF(B20="",NA(),IFERROR(INDEX(#REF!,$A20,F$6),NA()))</f>
        <v>#REF!</v>
      </c>
      <c r="G20" t="e">
        <f>IF(B20="",NA(),IFERROR(INDEX(#REF!,$A20,G$6),NA()))</f>
        <v>#REF!</v>
      </c>
    </row>
    <row r="21" spans="1:7" ht="19.5" customHeight="1">
      <c r="A21">
        <f>ROWS($B$15:B21)</f>
        <v>7</v>
      </c>
      <c r="B21" t="e">
        <f>IF(#REF!=0,"",#REF!)</f>
        <v>#REF!</v>
      </c>
      <c r="C21" t="e">
        <f>IF(B21="",NA(),IFERROR(INDEX(#REF!,$A21,C$6),NA()))</f>
        <v>#REF!</v>
      </c>
      <c r="D21" t="e">
        <f>IF(B21="",NA(),IFERROR(INDEX(#REF!,$A21,D$6),NA()))</f>
        <v>#REF!</v>
      </c>
      <c r="E21" t="e">
        <f>IF(B21="",NA(),IFERROR(INDEX(#REF!,$A21,E$6),NA()))</f>
        <v>#REF!</v>
      </c>
      <c r="F21" t="e">
        <f>IF(B21="",NA(),IFERROR(INDEX(#REF!,$A21,F$6),NA()))</f>
        <v>#REF!</v>
      </c>
      <c r="G21" t="e">
        <f>IF(B21="",NA(),IFERROR(INDEX(#REF!,$A21,G$6),NA()))</f>
        <v>#REF!</v>
      </c>
    </row>
    <row r="22" spans="1:7" ht="19.5" customHeight="1">
      <c r="A22">
        <f>ROWS($B$15:B22)</f>
        <v>8</v>
      </c>
      <c r="B22" t="e">
        <f>IF(#REF!=0,"",#REF!)</f>
        <v>#REF!</v>
      </c>
      <c r="C22" t="e">
        <f>IF(B22="",NA(),IFERROR(INDEX(#REF!,$A22,C$6),NA()))</f>
        <v>#REF!</v>
      </c>
      <c r="D22" t="e">
        <f>IF(B22="",NA(),IFERROR(INDEX(#REF!,$A22,D$6),NA()))</f>
        <v>#REF!</v>
      </c>
      <c r="E22" t="e">
        <f>IF(B22="",NA(),IFERROR(INDEX(#REF!,$A22,E$6),NA()))</f>
        <v>#REF!</v>
      </c>
      <c r="F22" t="e">
        <f>IF(B22="",NA(),IFERROR(INDEX(#REF!,$A22,F$6),NA()))</f>
        <v>#REF!</v>
      </c>
      <c r="G22" t="e">
        <f>IF(B22="",NA(),IFERROR(INDEX(#REF!,$A22,G$6),NA()))</f>
        <v>#REF!</v>
      </c>
    </row>
    <row r="23" spans="1:7" ht="19.5" customHeight="1">
      <c r="A23">
        <f>ROWS($B$15:B23)</f>
        <v>9</v>
      </c>
      <c r="B23" t="e">
        <f>IF(#REF!=0,"",#REF!)</f>
        <v>#REF!</v>
      </c>
      <c r="C23" t="e">
        <f>IF(B23="",NA(),IFERROR(INDEX(#REF!,$A23,C$6),NA()))</f>
        <v>#REF!</v>
      </c>
      <c r="D23" t="e">
        <f>IF(B23="",NA(),IFERROR(INDEX(#REF!,$A23,D$6),NA()))</f>
        <v>#REF!</v>
      </c>
      <c r="E23" t="e">
        <f>IF(B23="",NA(),IFERROR(INDEX(#REF!,$A23,E$6),NA()))</f>
        <v>#REF!</v>
      </c>
      <c r="F23" t="e">
        <f>IF(B23="",NA(),IFERROR(INDEX(#REF!,$A23,F$6),NA()))</f>
        <v>#REF!</v>
      </c>
      <c r="G23" t="e">
        <f>IF(B23="",NA(),IFERROR(INDEX(#REF!,$A23,G$6),NA()))</f>
        <v>#REF!</v>
      </c>
    </row>
    <row r="24" spans="1:7" ht="19.5" customHeight="1">
      <c r="A24">
        <f>ROWS($B$15:B24)</f>
        <v>10</v>
      </c>
      <c r="B24" t="e">
        <f>IF(#REF!=0,"",#REF!)</f>
        <v>#REF!</v>
      </c>
      <c r="C24" t="e">
        <f>IF(B24="",NA(),IFERROR(INDEX(#REF!,$A24,C$6),NA()))</f>
        <v>#REF!</v>
      </c>
      <c r="D24" t="e">
        <f>IF(B24="",NA(),IFERROR(INDEX(#REF!,$A24,D$6),NA()))</f>
        <v>#REF!</v>
      </c>
      <c r="E24" t="e">
        <f>IF(B24="",NA(),IFERROR(INDEX(#REF!,$A24,E$6),NA()))</f>
        <v>#REF!</v>
      </c>
      <c r="F24" t="e">
        <f>IF(B24="",NA(),IFERROR(INDEX(#REF!,$A24,F$6),NA()))</f>
        <v>#REF!</v>
      </c>
      <c r="G24" t="e">
        <f>IF(B24="",NA(),IFERROR(INDEX(#REF!,$A24,G$6),NA()))</f>
        <v>#REF!</v>
      </c>
    </row>
    <row r="25" spans="1:7" ht="19.5" customHeight="1">
      <c r="A25">
        <f>ROWS($B$15:B25)</f>
        <v>11</v>
      </c>
      <c r="B25" t="e">
        <f>IF(#REF!=0,"",#REF!)</f>
        <v>#REF!</v>
      </c>
      <c r="C25" t="e">
        <f>IF(B25="",NA(),IFERROR(INDEX(#REF!,$A25,C$6),NA()))</f>
        <v>#REF!</v>
      </c>
      <c r="D25" t="e">
        <f>IF(B25="",NA(),IFERROR(INDEX(#REF!,$A25,D$6),NA()))</f>
        <v>#REF!</v>
      </c>
      <c r="E25" t="e">
        <f>IF(B25="",NA(),IFERROR(INDEX(#REF!,$A25,E$6),NA()))</f>
        <v>#REF!</v>
      </c>
      <c r="F25" t="e">
        <f>IF(B25="",NA(),IFERROR(INDEX(#REF!,$A25,F$6),NA()))</f>
        <v>#REF!</v>
      </c>
      <c r="G25" t="e">
        <f>IF(B25="",NA(),IFERROR(INDEX(#REF!,$A25,G$6),NA()))</f>
        <v>#REF!</v>
      </c>
    </row>
    <row r="26" spans="1:7" ht="19.5" customHeight="1">
      <c r="A26">
        <f>ROWS($B$15:B26)</f>
        <v>12</v>
      </c>
      <c r="B26" t="e">
        <f>IF(#REF!=0,"",#REF!)</f>
        <v>#REF!</v>
      </c>
      <c r="C26" t="e">
        <f>IF(B26="",NA(),IFERROR(INDEX(#REF!,$A26,C$6),NA()))</f>
        <v>#REF!</v>
      </c>
      <c r="D26" t="e">
        <f>IF(B26="",NA(),IFERROR(INDEX(#REF!,$A26,D$6),NA()))</f>
        <v>#REF!</v>
      </c>
      <c r="E26" t="e">
        <f>IF(B26="",NA(),IFERROR(INDEX(#REF!,$A26,E$6),NA()))</f>
        <v>#REF!</v>
      </c>
      <c r="F26" t="e">
        <f>IF(B26="",NA(),IFERROR(INDEX(#REF!,$A26,F$6),NA()))</f>
        <v>#REF!</v>
      </c>
      <c r="G26" t="e">
        <f>IF(B26="",NA(),IFERROR(INDEX(#REF!,$A26,G$6),NA()))</f>
        <v>#REF!</v>
      </c>
    </row>
    <row r="27" spans="1:7" ht="19.5" customHeight="1">
      <c r="A27">
        <f>ROWS($B$15:B27)</f>
        <v>13</v>
      </c>
      <c r="B27" t="e">
        <f>IF(#REF!=0,"",#REF!)</f>
        <v>#REF!</v>
      </c>
      <c r="C27" t="e">
        <f>IF(B27="",NA(),IFERROR(INDEX(#REF!,$A27,C$6),NA()))</f>
        <v>#REF!</v>
      </c>
      <c r="D27" t="e">
        <f>IF(B27="",NA(),IFERROR(INDEX(#REF!,$A27,D$6),NA()))</f>
        <v>#REF!</v>
      </c>
      <c r="E27" t="e">
        <f>IF(B27="",NA(),IFERROR(INDEX(#REF!,$A27,E$6),NA()))</f>
        <v>#REF!</v>
      </c>
      <c r="F27" t="e">
        <f>IF(B27="",NA(),IFERROR(INDEX(#REF!,$A27,F$6),NA()))</f>
        <v>#REF!</v>
      </c>
      <c r="G27" t="e">
        <f>IF(B27="",NA(),IFERROR(INDEX(#REF!,$A27,G$6),NA()))</f>
        <v>#REF!</v>
      </c>
    </row>
    <row r="28" spans="1:7" ht="19.5" customHeight="1">
      <c r="A28">
        <f>ROWS($B$15:B28)</f>
        <v>14</v>
      </c>
      <c r="B28" t="e">
        <f>IF(#REF!=0,"",#REF!)</f>
        <v>#REF!</v>
      </c>
      <c r="C28" t="e">
        <f>IF(B28="",NA(),IFERROR(INDEX(#REF!,$A28,C$6),NA()))</f>
        <v>#REF!</v>
      </c>
      <c r="D28" t="e">
        <f>IF(B28="",NA(),IFERROR(INDEX(#REF!,$A28,D$6),NA()))</f>
        <v>#REF!</v>
      </c>
      <c r="E28" t="e">
        <f>IF(B28="",NA(),IFERROR(INDEX(#REF!,$A28,E$6),NA()))</f>
        <v>#REF!</v>
      </c>
      <c r="F28" t="e">
        <f>IF(B28="",NA(),IFERROR(INDEX(#REF!,$A28,F$6),NA()))</f>
        <v>#REF!</v>
      </c>
      <c r="G28" t="e">
        <f>IF(B28="",NA(),IFERROR(INDEX(#REF!,$A28,G$6),NA()))</f>
        <v>#REF!</v>
      </c>
    </row>
    <row r="29" spans="1:7" ht="19.5" customHeight="1">
      <c r="A29">
        <f>ROWS($B$15:B29)</f>
        <v>15</v>
      </c>
      <c r="B29" t="e">
        <f>IF(#REF!=0,"",#REF!)</f>
        <v>#REF!</v>
      </c>
      <c r="C29" t="e">
        <f>IF(B29="",NA(),IFERROR(INDEX(#REF!,$A29,C$6),NA()))</f>
        <v>#REF!</v>
      </c>
      <c r="D29" t="e">
        <f>IF(B29="",NA(),IFERROR(INDEX(#REF!,$A29,D$6),NA()))</f>
        <v>#REF!</v>
      </c>
      <c r="E29" t="e">
        <f>IF(B29="",NA(),IFERROR(INDEX(#REF!,$A29,E$6),NA()))</f>
        <v>#REF!</v>
      </c>
      <c r="F29" t="e">
        <f>IF(B29="",NA(),IFERROR(INDEX(#REF!,$A29,F$6),NA()))</f>
        <v>#REF!</v>
      </c>
      <c r="G29" t="e">
        <f>IF(B29="",NA(),IFERROR(INDEX(#REF!,$A29,G$6),NA()))</f>
        <v>#REF!</v>
      </c>
    </row>
    <row r="30" spans="1:7" ht="19.5" customHeight="1">
      <c r="A30">
        <f>ROWS($B$15:B30)</f>
        <v>16</v>
      </c>
      <c r="B30" t="e">
        <f>IF(#REF!=0,"",#REF!)</f>
        <v>#REF!</v>
      </c>
      <c r="C30" t="e">
        <f>IF(B30="",NA(),IFERROR(INDEX(#REF!,$A30,C$6),NA()))</f>
        <v>#REF!</v>
      </c>
      <c r="D30" t="e">
        <f>IF(B30="",NA(),IFERROR(INDEX(#REF!,$A30,D$6),NA()))</f>
        <v>#REF!</v>
      </c>
      <c r="E30" t="e">
        <f>IF(B30="",NA(),IFERROR(INDEX(#REF!,$A30,E$6),NA()))</f>
        <v>#REF!</v>
      </c>
      <c r="F30" t="e">
        <f>IF(B30="",NA(),IFERROR(INDEX(#REF!,$A30,F$6),NA()))</f>
        <v>#REF!</v>
      </c>
      <c r="G30" t="e">
        <f>IF(B30="",NA(),IFERROR(INDEX(#REF!,$A30,G$6),NA()))</f>
        <v>#REF!</v>
      </c>
    </row>
    <row r="31" spans="1:7" ht="19.5" customHeight="1">
      <c r="A31">
        <f>ROWS($B$15:B31)</f>
        <v>17</v>
      </c>
      <c r="B31" t="e">
        <f>IF(#REF!=0,"",#REF!)</f>
        <v>#REF!</v>
      </c>
      <c r="C31" t="e">
        <f>IF(B31="",NA(),IFERROR(INDEX(#REF!,$A31,C$6),NA()))</f>
        <v>#REF!</v>
      </c>
      <c r="D31" t="e">
        <f>IF(B31="",NA(),IFERROR(INDEX(#REF!,$A31,D$6),NA()))</f>
        <v>#REF!</v>
      </c>
      <c r="E31" t="e">
        <f>IF(B31="",NA(),IFERROR(INDEX(#REF!,$A31,E$6),NA()))</f>
        <v>#REF!</v>
      </c>
      <c r="F31" t="e">
        <f>IF(B31="",NA(),IFERROR(INDEX(#REF!,$A31,F$6),NA()))</f>
        <v>#REF!</v>
      </c>
      <c r="G31" t="e">
        <f>IF(B31="",NA(),IFERROR(INDEX(#REF!,$A31,G$6),NA()))</f>
        <v>#REF!</v>
      </c>
    </row>
    <row r="32" spans="1:7" ht="19.5" customHeight="1">
      <c r="A32">
        <f>ROWS($B$15:B32)</f>
        <v>18</v>
      </c>
      <c r="B32" t="e">
        <f>IF(#REF!=0,"",#REF!)</f>
        <v>#REF!</v>
      </c>
      <c r="C32" t="e">
        <f>IF(B32="",NA(),IFERROR(INDEX(#REF!,$A32,C$6),NA()))</f>
        <v>#REF!</v>
      </c>
      <c r="D32" t="e">
        <f>IF(B32="",NA(),IFERROR(INDEX(#REF!,$A32,D$6),NA()))</f>
        <v>#REF!</v>
      </c>
      <c r="E32" t="e">
        <f>IF(B32="",NA(),IFERROR(INDEX(#REF!,$A32,E$6),NA()))</f>
        <v>#REF!</v>
      </c>
      <c r="F32" t="e">
        <f>IF(B32="",NA(),IFERROR(INDEX(#REF!,$A32,F$6),NA()))</f>
        <v>#REF!</v>
      </c>
      <c r="G32" t="e">
        <f>IF(B32="",NA(),IFERROR(INDEX(#REF!,$A32,G$6),NA()))</f>
        <v>#REF!</v>
      </c>
    </row>
    <row r="33" spans="1:7" ht="19.5" customHeight="1">
      <c r="A33">
        <f>ROWS($B$15:B33)</f>
        <v>19</v>
      </c>
      <c r="B33" t="e">
        <f>IF(#REF!=0,"",#REF!)</f>
        <v>#REF!</v>
      </c>
      <c r="C33" t="e">
        <f>IF(B33="",NA(),IFERROR(INDEX(#REF!,$A33,C$6),NA()))</f>
        <v>#REF!</v>
      </c>
      <c r="D33" t="e">
        <f>IF(B33="",NA(),IFERROR(INDEX(#REF!,$A33,D$6),NA()))</f>
        <v>#REF!</v>
      </c>
      <c r="E33" t="e">
        <f>IF(B33="",NA(),IFERROR(INDEX(#REF!,$A33,E$6),NA()))</f>
        <v>#REF!</v>
      </c>
      <c r="F33" t="e">
        <f>IF(B33="",NA(),IFERROR(INDEX(#REF!,$A33,F$6),NA()))</f>
        <v>#REF!</v>
      </c>
      <c r="G33" t="e">
        <f>IF(B33="",NA(),IFERROR(INDEX(#REF!,$A33,G$6),NA()))</f>
        <v>#REF!</v>
      </c>
    </row>
    <row r="34" spans="1:7" ht="19.5" customHeight="1">
      <c r="A34">
        <f>ROWS($B$15:B34)</f>
        <v>20</v>
      </c>
      <c r="B34" t="e">
        <f>IF(#REF!=0,"",#REF!)</f>
        <v>#REF!</v>
      </c>
      <c r="C34" t="e">
        <f>IF(B34="",NA(),IFERROR(INDEX(#REF!,$A34,C$6),NA()))</f>
        <v>#REF!</v>
      </c>
      <c r="D34" t="e">
        <f>IF(B34="",NA(),IFERROR(INDEX(#REF!,$A34,D$6),NA()))</f>
        <v>#REF!</v>
      </c>
      <c r="E34" t="e">
        <f>IF(B34="",NA(),IFERROR(INDEX(#REF!,$A34,E$6),NA()))</f>
        <v>#REF!</v>
      </c>
      <c r="F34" t="e">
        <f>IF(B34="",NA(),IFERROR(INDEX(#REF!,$A34,F$6),NA()))</f>
        <v>#REF!</v>
      </c>
      <c r="G34" t="e">
        <f>IF(B34="",NA(),IFERROR(INDEX(#REF!,$A34,G$6),NA()))</f>
        <v>#REF!</v>
      </c>
    </row>
    <row r="35" spans="1:7" ht="19.5" customHeight="1">
      <c r="A35">
        <f>ROWS($B$15:B35)</f>
        <v>21</v>
      </c>
      <c r="B35" t="e">
        <f>IF(#REF!=0,"",#REF!)</f>
        <v>#REF!</v>
      </c>
      <c r="C35" t="e">
        <f>IF(B35="",NA(),IFERROR(INDEX(#REF!,$A35,C$6),NA()))</f>
        <v>#REF!</v>
      </c>
      <c r="D35" t="e">
        <f>IF(B35="",NA(),IFERROR(INDEX(#REF!,$A35,D$6),NA()))</f>
        <v>#REF!</v>
      </c>
      <c r="E35" t="e">
        <f>IF(B35="",NA(),IFERROR(INDEX(#REF!,$A35,E$6),NA()))</f>
        <v>#REF!</v>
      </c>
      <c r="F35" t="e">
        <f>IF(B35="",NA(),IFERROR(INDEX(#REF!,$A35,F$6),NA()))</f>
        <v>#REF!</v>
      </c>
      <c r="G35" t="e">
        <f>IF(B35="",NA(),IFERROR(INDEX(#REF!,$A35,G$6),NA()))</f>
        <v>#REF!</v>
      </c>
    </row>
    <row r="36" spans="1:7" ht="19.5" customHeight="1">
      <c r="A36">
        <f>ROWS($B$15:B36)</f>
        <v>22</v>
      </c>
      <c r="B36" t="e">
        <f>IF(#REF!=0,"",#REF!)</f>
        <v>#REF!</v>
      </c>
      <c r="C36" t="e">
        <f>IF(B36="",NA(),IFERROR(INDEX(#REF!,$A36,C$6),NA()))</f>
        <v>#REF!</v>
      </c>
      <c r="D36" t="e">
        <f>IF(B36="",NA(),IFERROR(INDEX(#REF!,$A36,D$6),NA()))</f>
        <v>#REF!</v>
      </c>
      <c r="E36" t="e">
        <f>IF(B36="",NA(),IFERROR(INDEX(#REF!,$A36,E$6),NA()))</f>
        <v>#REF!</v>
      </c>
      <c r="F36" t="e">
        <f>IF(B36="",NA(),IFERROR(INDEX(#REF!,$A36,F$6),NA()))</f>
        <v>#REF!</v>
      </c>
      <c r="G36" t="e">
        <f>IF(B36="",NA(),IFERROR(INDEX(#REF!,$A36,G$6),NA()))</f>
        <v>#REF!</v>
      </c>
    </row>
    <row r="37" spans="1:7" ht="19.5" customHeight="1">
      <c r="A37">
        <f>ROWS($B$15:B37)</f>
        <v>23</v>
      </c>
      <c r="B37" t="e">
        <f>IF(#REF!=0,"",#REF!)</f>
        <v>#REF!</v>
      </c>
      <c r="C37" t="e">
        <f>IF(B37="",NA(),IFERROR(INDEX(#REF!,$A37,C$6),NA()))</f>
        <v>#REF!</v>
      </c>
      <c r="D37" t="e">
        <f>IF(B37="",NA(),IFERROR(INDEX(#REF!,$A37,D$6),NA()))</f>
        <v>#REF!</v>
      </c>
      <c r="E37" t="e">
        <f>IF(B37="",NA(),IFERROR(INDEX(#REF!,$A37,E$6),NA()))</f>
        <v>#REF!</v>
      </c>
      <c r="F37" t="e">
        <f>IF(B37="",NA(),IFERROR(INDEX(#REF!,$A37,F$6),NA()))</f>
        <v>#REF!</v>
      </c>
      <c r="G37" t="e">
        <f>IF(B37="",NA(),IFERROR(INDEX(#REF!,$A37,G$6),NA()))</f>
        <v>#REF!</v>
      </c>
    </row>
    <row r="38" spans="1:7" ht="19.5" customHeight="1">
      <c r="A38">
        <f>ROWS($B$15:B38)</f>
        <v>24</v>
      </c>
      <c r="B38" t="e">
        <f>IF(#REF!=0,"",#REF!)</f>
        <v>#REF!</v>
      </c>
      <c r="C38" t="e">
        <f>IF(B38="",NA(),IFERROR(INDEX(#REF!,$A38,C$6),NA()))</f>
        <v>#REF!</v>
      </c>
      <c r="D38" t="e">
        <f>IF(B38="",NA(),IFERROR(INDEX(#REF!,$A38,D$6),NA()))</f>
        <v>#REF!</v>
      </c>
      <c r="E38" t="e">
        <f>IF(B38="",NA(),IFERROR(INDEX(#REF!,$A38,E$6),NA()))</f>
        <v>#REF!</v>
      </c>
      <c r="F38" t="e">
        <f>IF(B38="",NA(),IFERROR(INDEX(#REF!,$A38,F$6),NA()))</f>
        <v>#REF!</v>
      </c>
      <c r="G38" t="e">
        <f>IF(B38="",NA(),IFERROR(INDEX(#REF!,$A38,G$6),NA()))</f>
        <v>#REF!</v>
      </c>
    </row>
    <row r="39" spans="1:7" ht="19.5" customHeight="1">
      <c r="A39">
        <f>ROWS($B$15:B39)</f>
        <v>25</v>
      </c>
      <c r="B39" t="e">
        <f>IF(#REF!=0,"",#REF!)</f>
        <v>#REF!</v>
      </c>
      <c r="C39" t="e">
        <f>IF(B39="",NA(),IFERROR(INDEX(#REF!,$A39,C$6),NA()))</f>
        <v>#REF!</v>
      </c>
      <c r="D39" t="e">
        <f>IF(B39="",NA(),IFERROR(INDEX(#REF!,$A39,D$6),NA()))</f>
        <v>#REF!</v>
      </c>
      <c r="E39" t="e">
        <f>IF(B39="",NA(),IFERROR(INDEX(#REF!,$A39,E$6),NA()))</f>
        <v>#REF!</v>
      </c>
      <c r="F39" t="e">
        <f>IF(B39="",NA(),IFERROR(INDEX(#REF!,$A39,F$6),NA()))</f>
        <v>#REF!</v>
      </c>
      <c r="G39" t="e">
        <f>IF(B39="",NA(),IFERROR(INDEX(#REF!,$A39,G$6),NA()))</f>
        <v>#REF!</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Solution Assessment</vt:lpstr>
      <vt:lpstr>Calculations</vt:lpstr>
    </vt:vector>
  </TitlesOfParts>
  <Manager/>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Heatherly Bucher</dc:creator>
  <cp:lastModifiedBy>Heatherly Bucher</cp:lastModifiedBy>
  <dcterms:created xsi:type="dcterms:W3CDTF">2012-09-25T18:06:39Z</dcterms:created>
  <dcterms:modified xsi:type="dcterms:W3CDTF">2019-05-01T16:59:37Z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ssetID">
    <vt:lpwstr>TF10000046</vt:lpwstr>
  </property>
</Properties>
</file>